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tucson-my.sharepoint.com/personal/jason_thorpe_tucsonaz_gov/Documents/Jason Thorpe (I Drive)/FY26 YHDP-YHSI NOFO/"/>
    </mc:Choice>
  </mc:AlternateContent>
  <xr:revisionPtr revIDLastSave="9" documentId="8_{1E3B0D6E-54F0-4D4E-BF37-C4DBDD7C2C36}" xr6:coauthVersionLast="47" xr6:coauthVersionMax="47" xr10:uidLastSave="{EE5E5D3E-F3F6-46AF-AF36-D36BC74DE45D}"/>
  <workbookProtection workbookAlgorithmName="SHA-512" workbookHashValue="5Y4RZenpjknRo1W5UvRWuj07MCQTLUgoOu7e28/sGE8iZJunpLyEfZG+QS7YwY/hg4bzjQGLmbP4h6qevyxfbw==" workbookSaltValue="BqrZ4MDqpNMpDX5W7K2zlg==" workbookSpinCount="100000" lockStructure="1"/>
  <bookViews>
    <workbookView xWindow="-108" yWindow="-108" windowWidth="23256" windowHeight="12456" activeTab="1" xr2:uid="{00000000-000D-0000-FFFF-FFFF00000000}"/>
  </bookViews>
  <sheets>
    <sheet name="Instructions" sheetId="1" r:id="rId1"/>
    <sheet name="Project Budget" sheetId="4" r:id="rId2"/>
    <sheet name="FMR Calculator" sheetId="2" r:id="rId3"/>
    <sheet name="Supportive Services Detail" sheetId="3" r:id="rId4"/>
    <sheet name="Eligible Line Item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F9" i="2"/>
  <c r="D9" i="2"/>
  <c r="D14" i="4"/>
  <c r="D13" i="4"/>
  <c r="D12" i="4"/>
  <c r="D11" i="4"/>
  <c r="C22" i="3"/>
  <c r="C10" i="4" s="1"/>
  <c r="B22" i="3"/>
  <c r="B10" i="4" s="1"/>
  <c r="D10" i="4" s="1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22" i="3" s="1"/>
  <c r="E11" i="2"/>
  <c r="C11" i="2"/>
  <c r="F8" i="2"/>
  <c r="D8" i="2"/>
  <c r="F7" i="2"/>
  <c r="D7" i="2"/>
  <c r="F6" i="2"/>
  <c r="D6" i="2"/>
  <c r="F10" i="2" l="1"/>
  <c r="F11" i="2" s="1"/>
  <c r="D10" i="2"/>
  <c r="D11" i="2"/>
  <c r="C9" i="4" l="1"/>
  <c r="B9" i="4"/>
  <c r="C8" i="4"/>
  <c r="B8" i="4"/>
  <c r="B15" i="4" l="1"/>
  <c r="D9" i="4"/>
  <c r="C15" i="4"/>
  <c r="C17" i="4" s="1"/>
  <c r="C18" i="4" s="1"/>
  <c r="D8" i="4"/>
  <c r="D15" i="4" l="1"/>
  <c r="D17" i="4" s="1"/>
  <c r="D18" i="4" s="1"/>
  <c r="B17" i="4"/>
  <c r="B18" i="4" s="1"/>
</calcChain>
</file>

<file path=xl/sharedStrings.xml><?xml version="1.0" encoding="utf-8"?>
<sst xmlns="http://schemas.openxmlformats.org/spreadsheetml/2006/main" count="105" uniqueCount="87">
  <si>
    <t>YHDP / CoC Project Budget Template</t>
  </si>
  <si>
    <t>Purpose</t>
  </si>
  <si>
    <t>This workbook is designed for project applicants to prepare two-year budgets using CoC-eligible budget line items. Leasing and rental assistance budgets automatically calculate annual costs using HUD FY2026 Fair Market Rents (FMRs) for the Tucson, AZ MSA / Pima County.</t>
  </si>
  <si>
    <t>How to Use</t>
  </si>
  <si>
    <t>1. Complete the Applicant Info section on the Project Budget sheet.</t>
  </si>
  <si>
    <t>3. Enter supportive service costs by eligible sub-line item on the Supportive Services Detail sheet.</t>
  </si>
  <si>
    <t>4. Enter remaining CoC budget line item costs directly on the Project Budget sheet.</t>
  </si>
  <si>
    <t>5. Review totals and the project administration cap check on the Project Budget sheet.</t>
  </si>
  <si>
    <t>Leasing / Rental Assistance FMR Calculator</t>
  </si>
  <si>
    <t>HUD FY2026 Tucson, AZ MSA / Pima County Fair Market Rents. Source: https://www.huduser.gov/portal/datasets/fmr/fmr2026/FY2026_FMR_Schedule.pdf</t>
  </si>
  <si>
    <t>Bedroom Size</t>
  </si>
  <si>
    <t>FY2026 Monthly FMR</t>
  </si>
  <si>
    <t># Leasing Units</t>
  </si>
  <si>
    <t>Annual Leasing Cost</t>
  </si>
  <si>
    <t># Rental Assistance Units</t>
  </si>
  <si>
    <t>Annual Rental Assistance Cost</t>
  </si>
  <si>
    <t>1 Bedroom</t>
  </si>
  <si>
    <t>2 Bedroom</t>
  </si>
  <si>
    <t>3 Bedroom</t>
  </si>
  <si>
    <t>4 Bedroom</t>
  </si>
  <si>
    <t>TOTAL</t>
  </si>
  <si>
    <t>Supportive Services Detail</t>
  </si>
  <si>
    <t>Enter proposed supportive services costs by eligible sub-line item. Totals feed automatically to the Project Budget sheet.</t>
  </si>
  <si>
    <t>Supportive Service Sub-Line Item</t>
  </si>
  <si>
    <t>Year 1</t>
  </si>
  <si>
    <t>Year 2</t>
  </si>
  <si>
    <t>Two-Year Total</t>
  </si>
  <si>
    <t>Annual assessment of service needs</t>
  </si>
  <si>
    <t>Assistance with moving costs</t>
  </si>
  <si>
    <t>Case management</t>
  </si>
  <si>
    <t>Child care</t>
  </si>
  <si>
    <t>Education services</t>
  </si>
  <si>
    <t>Employment assistance and job training</t>
  </si>
  <si>
    <t>Food</t>
  </si>
  <si>
    <t>Housing search and counseling services</t>
  </si>
  <si>
    <t>Legal services</t>
  </si>
  <si>
    <t>Life skills training</t>
  </si>
  <si>
    <t>Mental health services (outpatient)</t>
  </si>
  <si>
    <t>Outpatient health services</t>
  </si>
  <si>
    <t>Outpatient substance use disorder treatment</t>
  </si>
  <si>
    <t>Outreach services / street outreach</t>
  </si>
  <si>
    <t>Transportation</t>
  </si>
  <si>
    <t>Utility deposits</t>
  </si>
  <si>
    <t>TOTAL SUPPORTIVE SERVICES</t>
  </si>
  <si>
    <t>Project Budget Summary</t>
  </si>
  <si>
    <t>Applicant Organization</t>
  </si>
  <si>
    <t>Applicant instructions: Yellow cells are applicant inputs. Green cells are formulas linked to calculator/detail sheets. Enter costs for each project year. Use notes to describe assumptions.</t>
  </si>
  <si>
    <t>Project Name</t>
  </si>
  <si>
    <t>Budget Line Item</t>
  </si>
  <si>
    <t>Source / Linked Detail</t>
  </si>
  <si>
    <t>Applicant entry</t>
  </si>
  <si>
    <t>Leasing</t>
  </si>
  <si>
    <t>FMR Calculator</t>
  </si>
  <si>
    <t>Rental Assistance</t>
  </si>
  <si>
    <t>Supportive Services</t>
  </si>
  <si>
    <t>Operating Costs</t>
  </si>
  <si>
    <t>HMIS</t>
  </si>
  <si>
    <t>VAWA Costs</t>
  </si>
  <si>
    <t>Rural Costs</t>
  </si>
  <si>
    <t>Project Administration</t>
  </si>
  <si>
    <t>CoC / YHDP Eligible Budget Line Items Reference</t>
  </si>
  <si>
    <t>Category</t>
  </si>
  <si>
    <t>Common Eligible Sub-Line Items / Examples</t>
  </si>
  <si>
    <t>Source / Citation</t>
  </si>
  <si>
    <t>Lease costs for structures/units used to provide housing or supportive services.</t>
  </si>
  <si>
    <t>24 CFR 578.49</t>
  </si>
  <si>
    <t>Tenant-based, project-based, or sponsor-based rental assistance, as applicable.</t>
  </si>
  <si>
    <t>24 CFR 578.51</t>
  </si>
  <si>
    <t>Detailed on Supportive Services Detail sheet.</t>
  </si>
  <si>
    <t>24 CFR 578.53</t>
  </si>
  <si>
    <t>Maintenance, repair, utilities, furnishings, equipment, supplies, insurance, taxes, security, and operating staff.</t>
  </si>
  <si>
    <t>24 CFR 578.55</t>
  </si>
  <si>
    <t>Equipment, software, services, staffing, training, space, and operations needed for HMIS participation.</t>
  </si>
  <si>
    <t>24 CFR 578.57</t>
  </si>
  <si>
    <t>Recipient and subrecipient administrative costs.</t>
  </si>
  <si>
    <t>24 CFR 578.59</t>
  </si>
  <si>
    <t>Emergency transfer facilitation and confidentiality compliance costs where eligible.</t>
  </si>
  <si>
    <t>YHDP NOFO / 34 U.S.C. 12491</t>
  </si>
  <si>
    <t>Eligible rural project costs, where applicable under current HUD instructions.</t>
  </si>
  <si>
    <t>Current HUD NOFO</t>
  </si>
  <si>
    <t>BUDGET JUSTIFICATION</t>
  </si>
  <si>
    <t xml:space="preserve">Applicant input cells are highlighted in yellow. Annual costs are calculated as Monthly FMR × Number of Units × 12. </t>
  </si>
  <si>
    <t>2. Enter the number of units by bedroom size on the FMR Calculator sheet for Leasing/Rental Assistance.</t>
  </si>
  <si>
    <t>6. Include brief description of costs in Budget Justification cells.</t>
  </si>
  <si>
    <t>MATCH</t>
  </si>
  <si>
    <t>Estimated 25% Match (unless waived)</t>
  </si>
  <si>
    <t>5 Bedroom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</si>
</sst>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"/>
  </numFmts>
  <fonts count="4">
    <font>
      <sz val="11"/>
      <name val="Carlito"/>
    </font>
    <font>
      <b/>
      <sz val="14"/>
      <color rgb="FFFFFFFF"/>
      <name val="Carlito"/>
    </font>
    <font>
      <b/>
      <sz val="11"/>
      <name val="Carlito"/>
    </font>
    <font>
      <b/>
      <sz val="11"/>
      <color rgb="FFFFFFFF"/>
      <name val="Carlito"/>
    </font>
  </fonts>
  <fills count="7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FFF2CC"/>
      </patternFill>
    </fill>
    <fill>
      <patternFill patternType="solid">
        <fgColor rgb="FFE2F0D9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0" xfId="0" applyFont="1" applyFill="1" applyAlignment="1">
      <alignment wrapText="1"/>
    </xf>
    <xf numFmtId="0" fontId="0" fillId="0" borderId="0" xfId="0" applyAlignment="1">
      <alignment wrapText="1"/>
    </xf>
    <xf numFmtId="0" fontId="3" fillId="2" borderId="0" xfId="0" applyFont="1" applyFill="1" applyAlignment="1">
      <alignment horizontal="center" wrapText="1"/>
    </xf>
    <xf numFmtId="164" fontId="0" fillId="0" borderId="0" xfId="0" applyNumberFormat="1"/>
    <xf numFmtId="164" fontId="2" fillId="3" borderId="0" xfId="0" applyNumberFormat="1" applyFont="1" applyFill="1" applyAlignment="1">
      <alignment wrapText="1"/>
    </xf>
    <xf numFmtId="1" fontId="2" fillId="3" borderId="0" xfId="0" applyNumberFormat="1" applyFont="1" applyFill="1" applyAlignment="1">
      <alignment wrapText="1"/>
    </xf>
    <xf numFmtId="164" fontId="0" fillId="5" borderId="0" xfId="0" applyNumberFormat="1" applyFill="1"/>
    <xf numFmtId="164" fontId="2" fillId="5" borderId="0" xfId="0" applyNumberFormat="1" applyFont="1" applyFill="1" applyAlignment="1">
      <alignment wrapText="1"/>
    </xf>
    <xf numFmtId="164" fontId="0" fillId="5" borderId="0" xfId="0" applyNumberFormat="1" applyFill="1" applyAlignment="1">
      <alignment wrapText="1"/>
    </xf>
    <xf numFmtId="164" fontId="0" fillId="0" borderId="0" xfId="0" applyNumberFormat="1" applyAlignment="1">
      <alignment wrapText="1"/>
    </xf>
    <xf numFmtId="164" fontId="0" fillId="4" borderId="0" xfId="0" applyNumberFormat="1" applyFill="1" applyAlignment="1" applyProtection="1">
      <alignment wrapText="1"/>
      <protection locked="0"/>
    </xf>
    <xf numFmtId="0" fontId="0" fillId="4" borderId="0" xfId="0" applyFill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4" borderId="0" xfId="0" applyNumberFormat="1" applyFill="1" applyProtection="1">
      <protection locked="0"/>
    </xf>
    <xf numFmtId="164" fontId="0" fillId="6" borderId="0" xfId="0" applyNumberFormat="1" applyFill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workbookViewId="0">
      <selection activeCell="A31" sqref="A31"/>
    </sheetView>
  </sheetViews>
  <sheetFormatPr defaultRowHeight="13.8"/>
  <cols>
    <col min="1" max="1" width="120" customWidth="1"/>
  </cols>
  <sheetData>
    <row r="1" spans="1:6" ht="17.399999999999999">
      <c r="A1" s="16" t="s">
        <v>0</v>
      </c>
      <c r="B1" s="16"/>
      <c r="C1" s="16"/>
      <c r="D1" s="16"/>
      <c r="E1" s="16"/>
      <c r="F1" s="16"/>
    </row>
    <row r="3" spans="1:6">
      <c r="A3" s="17" t="s">
        <v>1</v>
      </c>
      <c r="B3" s="17"/>
      <c r="C3" s="17"/>
      <c r="D3" s="17"/>
      <c r="E3" s="17"/>
      <c r="F3" s="17"/>
    </row>
    <row r="4" spans="1:6">
      <c r="A4" s="18" t="s">
        <v>2</v>
      </c>
      <c r="B4" s="18"/>
      <c r="C4" s="18"/>
      <c r="D4" s="18"/>
      <c r="E4" s="18"/>
      <c r="F4" s="18"/>
    </row>
    <row r="5" spans="1:6">
      <c r="A5" s="18"/>
      <c r="B5" s="18"/>
      <c r="C5" s="18"/>
      <c r="D5" s="18"/>
      <c r="E5" s="18"/>
      <c r="F5" s="18"/>
    </row>
    <row r="6" spans="1:6">
      <c r="A6" s="2"/>
      <c r="B6" s="2"/>
      <c r="C6" s="2"/>
      <c r="D6" s="2"/>
      <c r="E6" s="2"/>
      <c r="F6" s="2"/>
    </row>
    <row r="7" spans="1:6">
      <c r="A7" s="17" t="s">
        <v>3</v>
      </c>
      <c r="B7" s="17"/>
      <c r="C7" s="17"/>
      <c r="D7" s="17"/>
      <c r="E7" s="17"/>
      <c r="F7" s="17"/>
    </row>
    <row r="8" spans="1:6">
      <c r="A8" s="2" t="s">
        <v>4</v>
      </c>
      <c r="B8" s="2"/>
      <c r="C8" s="2"/>
      <c r="D8" s="2"/>
      <c r="E8" s="2"/>
      <c r="F8" s="2"/>
    </row>
    <row r="9" spans="1:6">
      <c r="A9" s="2" t="s">
        <v>82</v>
      </c>
      <c r="B9" s="2"/>
      <c r="C9" s="2"/>
      <c r="D9" s="2"/>
      <c r="E9" s="2"/>
      <c r="F9" s="2"/>
    </row>
    <row r="10" spans="1:6">
      <c r="A10" s="2" t="s">
        <v>5</v>
      </c>
      <c r="B10" s="2"/>
      <c r="C10" s="2"/>
      <c r="D10" s="2"/>
      <c r="E10" s="2"/>
      <c r="F10" s="2"/>
    </row>
    <row r="11" spans="1:6">
      <c r="A11" s="2" t="s">
        <v>6</v>
      </c>
      <c r="B11" s="2"/>
      <c r="C11" s="2"/>
      <c r="D11" s="2"/>
      <c r="E11" s="2"/>
      <c r="F11" s="2"/>
    </row>
    <row r="12" spans="1:6">
      <c r="A12" s="2" t="s">
        <v>7</v>
      </c>
      <c r="B12" s="2"/>
      <c r="C12" s="2"/>
      <c r="D12" s="2"/>
      <c r="E12" s="2"/>
      <c r="F12" s="2"/>
    </row>
    <row r="13" spans="1:6">
      <c r="A13" s="2" t="s">
        <v>83</v>
      </c>
      <c r="B13" s="2"/>
      <c r="C13" s="2"/>
      <c r="D13" s="2"/>
      <c r="E13" s="2"/>
      <c r="F13" s="2"/>
    </row>
    <row r="14" spans="1:6">
      <c r="A14" s="2"/>
      <c r="B14" s="2"/>
      <c r="C14" s="2"/>
      <c r="D14" s="2"/>
      <c r="E14" s="2"/>
      <c r="F14" s="2"/>
    </row>
  </sheetData>
  <mergeCells count="4">
    <mergeCell ref="A1:F1"/>
    <mergeCell ref="A3:F3"/>
    <mergeCell ref="A4:F5"/>
    <mergeCell ref="A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abSelected="1" workbookViewId="0">
      <selection activeCell="B22" sqref="B22"/>
    </sheetView>
  </sheetViews>
  <sheetFormatPr defaultRowHeight="13.8"/>
  <cols>
    <col min="1" max="1" width="39.296875" customWidth="1"/>
    <col min="2" max="2" width="20.5" customWidth="1"/>
    <col min="3" max="3" width="21" customWidth="1"/>
    <col min="4" max="4" width="20.69921875" customWidth="1"/>
    <col min="5" max="5" width="48" customWidth="1"/>
    <col min="6" max="6" width="24" customWidth="1"/>
  </cols>
  <sheetData>
    <row r="1" spans="1:6" ht="17.399999999999999">
      <c r="A1" s="16" t="s">
        <v>44</v>
      </c>
      <c r="B1" s="16"/>
      <c r="C1" s="16"/>
      <c r="D1" s="16"/>
      <c r="E1" s="16"/>
      <c r="F1" s="16"/>
    </row>
    <row r="3" spans="1:6">
      <c r="A3" s="1" t="s">
        <v>45</v>
      </c>
      <c r="B3" s="12"/>
      <c r="D3" s="18" t="s">
        <v>46</v>
      </c>
      <c r="E3" s="18"/>
      <c r="F3" s="18"/>
    </row>
    <row r="4" spans="1:6">
      <c r="A4" s="1" t="s">
        <v>47</v>
      </c>
      <c r="B4" s="12"/>
      <c r="D4" s="2"/>
      <c r="E4" s="2"/>
      <c r="F4" s="2"/>
    </row>
    <row r="7" spans="1:6">
      <c r="A7" s="3" t="s">
        <v>48</v>
      </c>
      <c r="B7" s="3" t="s">
        <v>24</v>
      </c>
      <c r="C7" s="3" t="s">
        <v>25</v>
      </c>
      <c r="D7" s="3" t="s">
        <v>26</v>
      </c>
      <c r="E7" s="3" t="s">
        <v>80</v>
      </c>
      <c r="F7" s="3" t="s">
        <v>49</v>
      </c>
    </row>
    <row r="8" spans="1:6">
      <c r="A8" s="2" t="s">
        <v>51</v>
      </c>
      <c r="B8" s="9">
        <f>'FMR Calculator'!D11</f>
        <v>0</v>
      </c>
      <c r="C8" s="9">
        <f>'FMR Calculator'!D11</f>
        <v>0</v>
      </c>
      <c r="D8" s="9">
        <f t="shared" ref="D8:D15" si="0">B8+C8</f>
        <v>0</v>
      </c>
      <c r="E8" s="13"/>
      <c r="F8" s="2" t="s">
        <v>52</v>
      </c>
    </row>
    <row r="9" spans="1:6">
      <c r="A9" s="2" t="s">
        <v>53</v>
      </c>
      <c r="B9" s="9">
        <f>'FMR Calculator'!F11</f>
        <v>0</v>
      </c>
      <c r="C9" s="9">
        <f>'FMR Calculator'!F11</f>
        <v>0</v>
      </c>
      <c r="D9" s="9">
        <f t="shared" si="0"/>
        <v>0</v>
      </c>
      <c r="E9" s="13"/>
      <c r="F9" s="2" t="s">
        <v>52</v>
      </c>
    </row>
    <row r="10" spans="1:6">
      <c r="A10" s="2" t="s">
        <v>54</v>
      </c>
      <c r="B10" s="9">
        <f>'Supportive Services Detail'!B22</f>
        <v>0</v>
      </c>
      <c r="C10" s="9">
        <f>'Supportive Services Detail'!C22</f>
        <v>0</v>
      </c>
      <c r="D10" s="9">
        <f t="shared" si="0"/>
        <v>0</v>
      </c>
      <c r="E10" s="13"/>
      <c r="F10" s="2" t="s">
        <v>21</v>
      </c>
    </row>
    <row r="11" spans="1:6">
      <c r="A11" s="2" t="s">
        <v>55</v>
      </c>
      <c r="B11" s="11">
        <v>0</v>
      </c>
      <c r="C11" s="11">
        <v>0</v>
      </c>
      <c r="D11" s="9">
        <f t="shared" si="0"/>
        <v>0</v>
      </c>
      <c r="E11" s="13"/>
      <c r="F11" s="2" t="s">
        <v>50</v>
      </c>
    </row>
    <row r="12" spans="1:6">
      <c r="A12" s="2" t="s">
        <v>56</v>
      </c>
      <c r="B12" s="11">
        <v>0</v>
      </c>
      <c r="C12" s="11">
        <v>0</v>
      </c>
      <c r="D12" s="9">
        <f t="shared" si="0"/>
        <v>0</v>
      </c>
      <c r="E12" s="13"/>
      <c r="F12" s="2" t="s">
        <v>50</v>
      </c>
    </row>
    <row r="13" spans="1:6">
      <c r="A13" s="2" t="s">
        <v>57</v>
      </c>
      <c r="B13" s="11">
        <v>0</v>
      </c>
      <c r="C13" s="11">
        <v>0</v>
      </c>
      <c r="D13" s="9">
        <f t="shared" si="0"/>
        <v>0</v>
      </c>
      <c r="E13" s="13"/>
      <c r="F13" s="2" t="s">
        <v>50</v>
      </c>
    </row>
    <row r="14" spans="1:6">
      <c r="A14" s="2" t="s">
        <v>58</v>
      </c>
      <c r="B14" s="11">
        <v>0</v>
      </c>
      <c r="C14" s="11">
        <v>0</v>
      </c>
      <c r="D14" s="9">
        <f t="shared" si="0"/>
        <v>0</v>
      </c>
      <c r="E14" s="13"/>
      <c r="F14" s="2" t="s">
        <v>50</v>
      </c>
    </row>
    <row r="15" spans="1:6">
      <c r="A15" s="2" t="s">
        <v>59</v>
      </c>
      <c r="B15" s="15">
        <f>ROUND(SUM(B8:B14)*0.1,0)</f>
        <v>0</v>
      </c>
      <c r="C15" s="15">
        <f>ROUND(SUM(C8:C14)*0.1,0)</f>
        <v>0</v>
      </c>
      <c r="D15" s="9">
        <f t="shared" si="0"/>
        <v>0</v>
      </c>
      <c r="E15" s="13"/>
      <c r="F15" s="2" t="s">
        <v>50</v>
      </c>
    </row>
    <row r="16" spans="1:6">
      <c r="A16" s="2"/>
      <c r="B16" s="10"/>
      <c r="C16" s="10"/>
      <c r="D16" s="9"/>
      <c r="E16" s="13"/>
      <c r="F16" s="2"/>
    </row>
    <row r="17" spans="1:6">
      <c r="A17" s="1" t="s">
        <v>84</v>
      </c>
      <c r="B17" s="5">
        <f>SUM(B8:B15)</f>
        <v>0</v>
      </c>
      <c r="C17" s="5">
        <f>SUM(C8:C15)</f>
        <v>0</v>
      </c>
      <c r="D17" s="8">
        <f>SUM(D8:D15)</f>
        <v>0</v>
      </c>
      <c r="E17" s="1"/>
      <c r="F17" s="1"/>
    </row>
    <row r="18" spans="1:6">
      <c r="A18" s="2" t="s">
        <v>85</v>
      </c>
      <c r="B18" s="10">
        <f>B17*25%</f>
        <v>0</v>
      </c>
      <c r="C18" s="10">
        <f>C17*25%</f>
        <v>0</v>
      </c>
      <c r="D18" s="9">
        <f>D17*25%</f>
        <v>0</v>
      </c>
      <c r="E18" s="13"/>
      <c r="F18" s="2"/>
    </row>
  </sheetData>
  <sheetProtection algorithmName="SHA-512" hashValue="qO8mxSBl+lLZT2vonE2ofLu5MAiu4dOgr7BJUdErJbQle2p932T2NilKtXvcQ0D/zHyG7AP7vXn/SCcJfHN7+A==" saltValue="IUQFyQJtDQYNNQSCl4OJvg==" spinCount="100000" sheet="1" objects="1" scenarios="1"/>
  <mergeCells count="2">
    <mergeCell ref="A1:F1"/>
    <mergeCell ref="D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workbookViewId="0">
      <selection activeCell="E19" sqref="E19"/>
    </sheetView>
  </sheetViews>
  <sheetFormatPr defaultRowHeight="13.8"/>
  <cols>
    <col min="1" max="2" width="18" customWidth="1"/>
    <col min="3" max="3" width="16" customWidth="1"/>
    <col min="4" max="4" width="20" customWidth="1"/>
    <col min="5" max="5" width="22" customWidth="1"/>
    <col min="6" max="6" width="26" customWidth="1"/>
  </cols>
  <sheetData>
    <row r="1" spans="1:6" ht="17.399999999999999">
      <c r="A1" s="16" t="s">
        <v>8</v>
      </c>
      <c r="B1" s="16"/>
      <c r="C1" s="16"/>
      <c r="D1" s="16"/>
      <c r="E1" s="16"/>
      <c r="F1" s="16"/>
    </row>
    <row r="3" spans="1:6" ht="30" customHeight="1">
      <c r="A3" s="18" t="s">
        <v>9</v>
      </c>
      <c r="B3" s="18"/>
      <c r="C3" s="18"/>
      <c r="D3" s="18"/>
      <c r="E3" s="18"/>
      <c r="F3" s="18"/>
    </row>
    <row r="5" spans="1:6" ht="27.6">
      <c r="A5" s="3" t="s">
        <v>10</v>
      </c>
      <c r="B5" s="3" t="s">
        <v>11</v>
      </c>
      <c r="C5" s="3" t="s">
        <v>12</v>
      </c>
      <c r="D5" s="3" t="s">
        <v>13</v>
      </c>
      <c r="E5" s="3" t="s">
        <v>14</v>
      </c>
      <c r="F5" s="3" t="s">
        <v>15</v>
      </c>
    </row>
    <row r="6" spans="1:6">
      <c r="A6" t="s">
        <v>16</v>
      </c>
      <c r="B6" s="4">
        <v>1081</v>
      </c>
      <c r="C6" s="14">
        <v>0</v>
      </c>
      <c r="D6" s="7">
        <f>B6*C6*12</f>
        <v>0</v>
      </c>
      <c r="E6" s="14">
        <v>0</v>
      </c>
      <c r="F6" s="7">
        <f>B6*E6*12</f>
        <v>0</v>
      </c>
    </row>
    <row r="7" spans="1:6">
      <c r="A7" t="s">
        <v>17</v>
      </c>
      <c r="B7" s="4">
        <v>1402</v>
      </c>
      <c r="C7" s="14">
        <v>0</v>
      </c>
      <c r="D7" s="7">
        <f>B7*C7*12</f>
        <v>0</v>
      </c>
      <c r="E7" s="14">
        <v>0</v>
      </c>
      <c r="F7" s="7">
        <f>B7*E7*12</f>
        <v>0</v>
      </c>
    </row>
    <row r="8" spans="1:6">
      <c r="A8" t="s">
        <v>18</v>
      </c>
      <c r="B8" s="4">
        <v>1950</v>
      </c>
      <c r="C8" s="14">
        <v>0</v>
      </c>
      <c r="D8" s="7">
        <f>B8*C8*12</f>
        <v>0</v>
      </c>
      <c r="E8" s="14">
        <v>0</v>
      </c>
      <c r="F8" s="7">
        <f>B8*E8*12</f>
        <v>0</v>
      </c>
    </row>
    <row r="9" spans="1:6">
      <c r="A9" t="s">
        <v>19</v>
      </c>
      <c r="B9" s="4">
        <v>2245</v>
      </c>
      <c r="C9" s="14">
        <v>0</v>
      </c>
      <c r="D9" s="7">
        <f>B9*C9*12</f>
        <v>0</v>
      </c>
      <c r="E9" s="14">
        <v>0</v>
      </c>
      <c r="F9" s="7">
        <f>B9*E9*12</f>
        <v>0</v>
      </c>
    </row>
    <row r="10" spans="1:6">
      <c r="A10" t="s">
        <v>86</v>
      </c>
      <c r="B10" s="4">
        <f>ROUND(2245*1.15,0)</f>
        <v>2582</v>
      </c>
      <c r="C10" s="14">
        <v>0</v>
      </c>
      <c r="D10" s="7">
        <f>B10*C10*12</f>
        <v>0</v>
      </c>
      <c r="E10" s="14">
        <v>0</v>
      </c>
      <c r="F10" s="7">
        <f>B10*E10*12</f>
        <v>0</v>
      </c>
    </row>
    <row r="11" spans="1:6">
      <c r="A11" s="1" t="s">
        <v>20</v>
      </c>
      <c r="B11" s="5"/>
      <c r="C11" s="6">
        <f>SUM(C6:C10)</f>
        <v>0</v>
      </c>
      <c r="D11" s="8">
        <f>SUM(D6:D10)</f>
        <v>0</v>
      </c>
      <c r="E11" s="6">
        <f>SUM(E6:E10)</f>
        <v>0</v>
      </c>
      <c r="F11" s="8">
        <f>SUM(F6:F10)</f>
        <v>0</v>
      </c>
    </row>
    <row r="13" spans="1:6">
      <c r="A13" s="18" t="s">
        <v>81</v>
      </c>
      <c r="B13" s="18"/>
      <c r="C13" s="18"/>
      <c r="D13" s="18"/>
      <c r="E13" s="18"/>
      <c r="F13" s="18"/>
    </row>
    <row r="14" spans="1:6" hidden="1">
      <c r="A14" s="18"/>
      <c r="B14" s="18"/>
      <c r="C14" s="18"/>
      <c r="D14" s="18"/>
      <c r="E14" s="18"/>
      <c r="F14" s="18"/>
    </row>
    <row r="15" spans="1:6" hidden="1">
      <c r="A15" s="18"/>
      <c r="B15" s="18"/>
      <c r="C15" s="18"/>
      <c r="D15" s="18"/>
      <c r="E15" s="18"/>
      <c r="F15" s="18"/>
    </row>
  </sheetData>
  <sheetProtection algorithmName="SHA-512" hashValue="H/VBG7W/JK2pM8050YqFqVoBRn9U1uK3vrrxKIOOL4l8fTETl1tLoBdWQ0DQAuDDLYssA6ADfiIAuCGTHOXAXQ==" saltValue="A41nQBunL4tXm1OT1+D8xg==" spinCount="100000" sheet="1" objects="1" scenarios="1"/>
  <mergeCells count="3">
    <mergeCell ref="A1:F1"/>
    <mergeCell ref="A3:F3"/>
    <mergeCell ref="A13:F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2"/>
  <sheetViews>
    <sheetView workbookViewId="0">
      <selection activeCell="C25" sqref="C25"/>
    </sheetView>
  </sheetViews>
  <sheetFormatPr defaultRowHeight="13.8"/>
  <cols>
    <col min="1" max="1" width="42" customWidth="1"/>
    <col min="2" max="4" width="15" customWidth="1"/>
    <col min="5" max="5" width="45" customWidth="1"/>
  </cols>
  <sheetData>
    <row r="1" spans="1:5" ht="17.399999999999999">
      <c r="A1" s="16" t="s">
        <v>21</v>
      </c>
      <c r="B1" s="16"/>
      <c r="C1" s="16"/>
      <c r="D1" s="16"/>
      <c r="E1" s="16"/>
    </row>
    <row r="3" spans="1:5">
      <c r="A3" s="18" t="s">
        <v>22</v>
      </c>
      <c r="B3" s="18"/>
      <c r="C3" s="18"/>
      <c r="D3" s="18"/>
      <c r="E3" s="18"/>
    </row>
    <row r="5" spans="1:5">
      <c r="A5" s="3" t="s">
        <v>23</v>
      </c>
      <c r="B5" s="3" t="s">
        <v>24</v>
      </c>
      <c r="C5" s="3" t="s">
        <v>25</v>
      </c>
      <c r="D5" s="3" t="s">
        <v>26</v>
      </c>
      <c r="E5" s="3" t="s">
        <v>80</v>
      </c>
    </row>
    <row r="6" spans="1:5">
      <c r="A6" s="2" t="s">
        <v>27</v>
      </c>
      <c r="B6" s="11">
        <v>0</v>
      </c>
      <c r="C6" s="11">
        <v>0</v>
      </c>
      <c r="D6" s="9">
        <f t="shared" ref="D6:D21" si="0">B6+C6</f>
        <v>0</v>
      </c>
      <c r="E6" s="13"/>
    </row>
    <row r="7" spans="1:5">
      <c r="A7" s="2" t="s">
        <v>28</v>
      </c>
      <c r="B7" s="11">
        <v>0</v>
      </c>
      <c r="C7" s="11">
        <v>0</v>
      </c>
      <c r="D7" s="9">
        <f t="shared" si="0"/>
        <v>0</v>
      </c>
      <c r="E7" s="13"/>
    </row>
    <row r="8" spans="1:5">
      <c r="A8" s="2" t="s">
        <v>29</v>
      </c>
      <c r="B8" s="11">
        <v>0</v>
      </c>
      <c r="C8" s="11">
        <v>0</v>
      </c>
      <c r="D8" s="9">
        <f t="shared" si="0"/>
        <v>0</v>
      </c>
      <c r="E8" s="13"/>
    </row>
    <row r="9" spans="1:5">
      <c r="A9" s="2" t="s">
        <v>30</v>
      </c>
      <c r="B9" s="11">
        <v>0</v>
      </c>
      <c r="C9" s="11">
        <v>0</v>
      </c>
      <c r="D9" s="9">
        <f t="shared" si="0"/>
        <v>0</v>
      </c>
      <c r="E9" s="13"/>
    </row>
    <row r="10" spans="1:5">
      <c r="A10" s="2" t="s">
        <v>31</v>
      </c>
      <c r="B10" s="11">
        <v>0</v>
      </c>
      <c r="C10" s="11">
        <v>0</v>
      </c>
      <c r="D10" s="9">
        <f t="shared" si="0"/>
        <v>0</v>
      </c>
      <c r="E10" s="13"/>
    </row>
    <row r="11" spans="1:5">
      <c r="A11" s="2" t="s">
        <v>32</v>
      </c>
      <c r="B11" s="11">
        <v>0</v>
      </c>
      <c r="C11" s="11">
        <v>0</v>
      </c>
      <c r="D11" s="9">
        <f t="shared" si="0"/>
        <v>0</v>
      </c>
      <c r="E11" s="13"/>
    </row>
    <row r="12" spans="1:5">
      <c r="A12" s="2" t="s">
        <v>33</v>
      </c>
      <c r="B12" s="11">
        <v>0</v>
      </c>
      <c r="C12" s="11">
        <v>0</v>
      </c>
      <c r="D12" s="9">
        <f t="shared" si="0"/>
        <v>0</v>
      </c>
      <c r="E12" s="13"/>
    </row>
    <row r="13" spans="1:5">
      <c r="A13" s="2" t="s">
        <v>34</v>
      </c>
      <c r="B13" s="11">
        <v>0</v>
      </c>
      <c r="C13" s="11">
        <v>0</v>
      </c>
      <c r="D13" s="9">
        <f t="shared" si="0"/>
        <v>0</v>
      </c>
      <c r="E13" s="13"/>
    </row>
    <row r="14" spans="1:5">
      <c r="A14" s="2" t="s">
        <v>35</v>
      </c>
      <c r="B14" s="11">
        <v>0</v>
      </c>
      <c r="C14" s="11">
        <v>0</v>
      </c>
      <c r="D14" s="9">
        <f t="shared" si="0"/>
        <v>0</v>
      </c>
      <c r="E14" s="13"/>
    </row>
    <row r="15" spans="1:5">
      <c r="A15" s="2" t="s">
        <v>36</v>
      </c>
      <c r="B15" s="11">
        <v>0</v>
      </c>
      <c r="C15" s="11">
        <v>0</v>
      </c>
      <c r="D15" s="9">
        <f t="shared" si="0"/>
        <v>0</v>
      </c>
      <c r="E15" s="13"/>
    </row>
    <row r="16" spans="1:5">
      <c r="A16" s="2" t="s">
        <v>37</v>
      </c>
      <c r="B16" s="11">
        <v>0</v>
      </c>
      <c r="C16" s="11">
        <v>0</v>
      </c>
      <c r="D16" s="9">
        <f t="shared" si="0"/>
        <v>0</v>
      </c>
      <c r="E16" s="13"/>
    </row>
    <row r="17" spans="1:5">
      <c r="A17" s="2" t="s">
        <v>38</v>
      </c>
      <c r="B17" s="11">
        <v>0</v>
      </c>
      <c r="C17" s="11">
        <v>0</v>
      </c>
      <c r="D17" s="9">
        <f t="shared" si="0"/>
        <v>0</v>
      </c>
      <c r="E17" s="13"/>
    </row>
    <row r="18" spans="1:5">
      <c r="A18" s="2" t="s">
        <v>39</v>
      </c>
      <c r="B18" s="11">
        <v>0</v>
      </c>
      <c r="C18" s="11">
        <v>0</v>
      </c>
      <c r="D18" s="9">
        <f t="shared" si="0"/>
        <v>0</v>
      </c>
      <c r="E18" s="13"/>
    </row>
    <row r="19" spans="1:5">
      <c r="A19" s="2" t="s">
        <v>40</v>
      </c>
      <c r="B19" s="11">
        <v>0</v>
      </c>
      <c r="C19" s="11">
        <v>0</v>
      </c>
      <c r="D19" s="9">
        <f t="shared" si="0"/>
        <v>0</v>
      </c>
      <c r="E19" s="13"/>
    </row>
    <row r="20" spans="1:5">
      <c r="A20" s="2" t="s">
        <v>41</v>
      </c>
      <c r="B20" s="11">
        <v>0</v>
      </c>
      <c r="C20" s="11">
        <v>0</v>
      </c>
      <c r="D20" s="9">
        <f t="shared" si="0"/>
        <v>0</v>
      </c>
      <c r="E20" s="13"/>
    </row>
    <row r="21" spans="1:5">
      <c r="A21" s="2" t="s">
        <v>42</v>
      </c>
      <c r="B21" s="11">
        <v>0</v>
      </c>
      <c r="C21" s="11">
        <v>0</v>
      </c>
      <c r="D21" s="9">
        <f t="shared" si="0"/>
        <v>0</v>
      </c>
      <c r="E21" s="13"/>
    </row>
    <row r="22" spans="1:5">
      <c r="A22" s="1" t="s">
        <v>43</v>
      </c>
      <c r="B22" s="5">
        <f>SUM(B6:B21)</f>
        <v>0</v>
      </c>
      <c r="C22" s="5">
        <f>SUM(C6:C21)</f>
        <v>0</v>
      </c>
      <c r="D22" s="8">
        <f>SUM(D6:D21)</f>
        <v>0</v>
      </c>
      <c r="E22" s="1"/>
    </row>
  </sheetData>
  <sheetProtection algorithmName="SHA-512" hashValue="9QTdTNPK7gxvvnDIwp/uURCBAb4dj7+uAGcM81GPr87RgjWKmcGbQfNj4lJWprBUXzeBBVT8HHFquXmdrNZz4w==" saltValue="nkZf2E9eMWk017W7KoaVVA==" spinCount="100000" sheet="1" objects="1" scenarios="1"/>
  <mergeCells count="2">
    <mergeCell ref="A1:E1"/>
    <mergeCell ref="A3: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"/>
  <sheetViews>
    <sheetView workbookViewId="0">
      <selection activeCell="B18" sqref="B18"/>
    </sheetView>
  </sheetViews>
  <sheetFormatPr defaultRowHeight="13.8"/>
  <cols>
    <col min="1" max="1" width="22" customWidth="1"/>
    <col min="2" max="2" width="60" customWidth="1"/>
    <col min="3" max="3" width="28" customWidth="1"/>
  </cols>
  <sheetData>
    <row r="1" spans="1:3" ht="17.399999999999999">
      <c r="A1" s="16" t="s">
        <v>60</v>
      </c>
      <c r="B1" s="16"/>
      <c r="C1" s="16"/>
    </row>
    <row r="3" spans="1:3">
      <c r="A3" s="3" t="s">
        <v>61</v>
      </c>
      <c r="B3" s="3" t="s">
        <v>62</v>
      </c>
      <c r="C3" s="3" t="s">
        <v>63</v>
      </c>
    </row>
    <row r="4" spans="1:3" ht="27.6">
      <c r="A4" t="s">
        <v>51</v>
      </c>
      <c r="B4" s="2" t="s">
        <v>64</v>
      </c>
      <c r="C4" t="s">
        <v>65</v>
      </c>
    </row>
    <row r="5" spans="1:3" ht="27.6">
      <c r="A5" t="s">
        <v>53</v>
      </c>
      <c r="B5" s="2" t="s">
        <v>66</v>
      </c>
      <c r="C5" t="s">
        <v>67</v>
      </c>
    </row>
    <row r="6" spans="1:3">
      <c r="A6" t="s">
        <v>54</v>
      </c>
      <c r="B6" s="2" t="s">
        <v>68</v>
      </c>
      <c r="C6" t="s">
        <v>69</v>
      </c>
    </row>
    <row r="7" spans="1:3" ht="27.6">
      <c r="A7" t="s">
        <v>55</v>
      </c>
      <c r="B7" s="2" t="s">
        <v>70</v>
      </c>
      <c r="C7" t="s">
        <v>71</v>
      </c>
    </row>
    <row r="8" spans="1:3" ht="27.6">
      <c r="A8" t="s">
        <v>56</v>
      </c>
      <c r="B8" s="2" t="s">
        <v>72</v>
      </c>
      <c r="C8" t="s">
        <v>73</v>
      </c>
    </row>
    <row r="9" spans="1:3">
      <c r="A9" t="s">
        <v>59</v>
      </c>
      <c r="B9" s="2" t="s">
        <v>74</v>
      </c>
      <c r="C9" t="s">
        <v>75</v>
      </c>
    </row>
    <row r="10" spans="1:3" ht="27.6">
      <c r="A10" t="s">
        <v>57</v>
      </c>
      <c r="B10" s="2" t="s">
        <v>76</v>
      </c>
      <c r="C10" t="s">
        <v>77</v>
      </c>
    </row>
    <row r="11" spans="1:3" ht="27.6">
      <c r="A11" t="s">
        <v>58</v>
      </c>
      <c r="B11" s="2" t="s">
        <v>78</v>
      </c>
      <c r="C11" t="s">
        <v>79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Project Budget</vt:lpstr>
      <vt:lpstr>FMR Calculator</vt:lpstr>
      <vt:lpstr>Supportive Services Detail</vt:lpstr>
      <vt:lpstr>Eligible Line Items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Thorpe</dc:creator>
  <cp:lastModifiedBy>Jason Thorpe</cp:lastModifiedBy>
  <dcterms:created xsi:type="dcterms:W3CDTF">2026-07-04T15:37:27Z</dcterms:created>
  <dcterms:modified xsi:type="dcterms:W3CDTF">2026-07-13T13:28:55Z</dcterms:modified>
</cp:coreProperties>
</file>